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 KORKMAZ\Desktop\"/>
    </mc:Choice>
  </mc:AlternateContent>
  <bookViews>
    <workbookView xWindow="0" yWindow="75" windowWidth="20400" windowHeight="7995" tabRatio="972"/>
  </bookViews>
  <sheets>
    <sheet name="OKÜ 2017 Yılı Nakit Akış Tablo" sheetId="7" r:id="rId1"/>
  </sheets>
  <calcPr calcId="162913"/>
</workbook>
</file>

<file path=xl/calcChain.xml><?xml version="1.0" encoding="utf-8"?>
<calcChain xmlns="http://schemas.openxmlformats.org/spreadsheetml/2006/main">
  <c r="C71" i="7" l="1"/>
  <c r="B71" i="7"/>
  <c r="D60" i="7"/>
  <c r="C60" i="7"/>
  <c r="C59" i="7" s="1"/>
  <c r="B60" i="7"/>
  <c r="B59" i="7"/>
  <c r="D55" i="7"/>
  <c r="C55" i="7"/>
  <c r="B55" i="7"/>
  <c r="C39" i="7"/>
  <c r="C37" i="7" s="1"/>
  <c r="B39" i="7"/>
  <c r="B37" i="7" s="1"/>
  <c r="D37" i="7"/>
  <c r="C24" i="7"/>
  <c r="C22" i="7" s="1"/>
  <c r="B24" i="7"/>
  <c r="B22" i="7"/>
  <c r="D10" i="7"/>
  <c r="C10" i="7"/>
  <c r="B10" i="7"/>
  <c r="D4" i="7"/>
  <c r="C4" i="7"/>
  <c r="B4" i="7"/>
  <c r="C68" i="7" l="1"/>
  <c r="B52" i="7"/>
  <c r="B20" i="7"/>
  <c r="B53" i="7" s="1"/>
  <c r="B69" i="7" s="1"/>
  <c r="B70" i="7" s="1"/>
  <c r="C52" i="7"/>
  <c r="C20" i="7"/>
  <c r="B68" i="7"/>
  <c r="C53" i="7" l="1"/>
  <c r="C69" i="7" s="1"/>
  <c r="C70" i="7" s="1"/>
</calcChain>
</file>

<file path=xl/sharedStrings.xml><?xml version="1.0" encoding="utf-8"?>
<sst xmlns="http://schemas.openxmlformats.org/spreadsheetml/2006/main" count="87" uniqueCount="76">
  <si>
    <t>A-) Faaliyetlerden Sağlanan Nakit Girişleri</t>
  </si>
  <si>
    <t>B-) Faaliyetlerden Kaynaklanan Nakit Çıkışları</t>
  </si>
  <si>
    <t>D-) Faaliyetlerden Sağlanan Net Nakit Akışı (A-B-C)</t>
  </si>
  <si>
    <t>J-) Net Borçlanmadan Kaynaklanan Nakit Akışları</t>
  </si>
  <si>
    <t>NAKİT AKIŞLARI</t>
  </si>
  <si>
    <t>2016 YILI</t>
  </si>
  <si>
    <t>2017 YILI</t>
  </si>
  <si>
    <t xml:space="preserve">        FAALİYETLERDEN KAYNAKLANAN NAKİT AKIŞLARI</t>
  </si>
  <si>
    <t xml:space="preserve">       Vergi Gelirleri</t>
  </si>
  <si>
    <t xml:space="preserve">       Teşebbüs ve Mülkiyet Gelirleri</t>
  </si>
  <si>
    <t xml:space="preserve">       Alınan Bağış ve Yardımlar</t>
  </si>
  <si>
    <t xml:space="preserve">       Faizler, Cezalar, Paylar</t>
  </si>
  <si>
    <t xml:space="preserve">       Menkul Kıymet ve Varlık Gelirleri</t>
  </si>
  <si>
    <t xml:space="preserve">        Personel Giderleri</t>
  </si>
  <si>
    <t xml:space="preserve">        Sosyal Güvenlik Kurumlarına Devlet Primleri</t>
  </si>
  <si>
    <t xml:space="preserve">        Mal ve Hizmet Giderleri</t>
  </si>
  <si>
    <t xml:space="preserve">        Faiz Giderleri</t>
  </si>
  <si>
    <t xml:space="preserve">        Cari Transferler</t>
  </si>
  <si>
    <t xml:space="preserve">        Sermaye Transferleri</t>
  </si>
  <si>
    <t xml:space="preserve">        Proje Kapsamında Yapılan Cari Giderler</t>
  </si>
  <si>
    <t xml:space="preserve">        Diğer Giderler</t>
  </si>
  <si>
    <t>C-) Ön Ödemelerden Kaynaklanan Nakit Akışları</t>
  </si>
  <si>
    <t xml:space="preserve">       YATIRIMLARDAN KAYNAKLANAN NAKİT AKIŞLARI</t>
  </si>
  <si>
    <t>E-) Mali ve Mali Olmayan Varlık Satışlarından Kaynaklanan Nakit Girişleri</t>
  </si>
  <si>
    <t xml:space="preserve">       Stok Satışlarından Kaynaklanan Nakit Girişleri</t>
  </si>
  <si>
    <t xml:space="preserve">       Maddi Duran Varlık Satışlarından Kaynaklanan Nakit Girişleri</t>
  </si>
  <si>
    <t xml:space="preserve">            Arazi ve Arsalar </t>
  </si>
  <si>
    <t xml:space="preserve">            Yeraltı ve Yerüstü Düzenleri </t>
  </si>
  <si>
    <t xml:space="preserve">            Binalar </t>
  </si>
  <si>
    <t xml:space="preserve">            Tesis, Makine ve Cihazlar </t>
  </si>
  <si>
    <t xml:space="preserve">            Taşıtlar </t>
  </si>
  <si>
    <t xml:space="preserve">            Demirbaşlar </t>
  </si>
  <si>
    <t xml:space="preserve">            Hizmet İmtiyaz Varlıkları </t>
  </si>
  <si>
    <t xml:space="preserve">            Yapılmakta Olan Yatırımlar </t>
  </si>
  <si>
    <t xml:space="preserve">            Yatırım Avansları </t>
  </si>
  <si>
    <t xml:space="preserve">            Elden Çıkarlacak Stoklar ve Maddi Duran Varlıklar </t>
  </si>
  <si>
    <t xml:space="preserve">       Mali Varlık Satışlarından Kaynaklanan Nakit Girişleri</t>
  </si>
  <si>
    <t xml:space="preserve">       Maddi Olmayan Duran Varlık Satışlarından Kaynaklanan Nakit Girişleri</t>
  </si>
  <si>
    <t>F-) Mali ve Mali Olmayan Varlık Alımlarından Kaynaklanan Nakit Çıkışları</t>
  </si>
  <si>
    <t xml:space="preserve">       Stok Alımlarından Kaynaklanan Nakit Çıkışları</t>
  </si>
  <si>
    <t xml:space="preserve">       Maddi Duran Varlık Alımlarından Kaynaklanan Nakit Çıkışları</t>
  </si>
  <si>
    <t xml:space="preserve">       Mali Varlık Alımlarından Kaynaklanan Nakit Çıkışları</t>
  </si>
  <si>
    <t xml:space="preserve">       Maddi Olmayan Duran Varlık Alımlarından Kaynaklanan Nakit Çıkışları</t>
  </si>
  <si>
    <t>G-) Yatırımlardan Sağlanan Net Nakit Akışı (E-F)</t>
  </si>
  <si>
    <t xml:space="preserve">       H-) NAKİT AÇIK/FAZLASI (D+G)</t>
  </si>
  <si>
    <t xml:space="preserve">       FİNANSMAN FAALİYETLERİNDEN KAYNAKLANAN NAKİT AKIŞLARI</t>
  </si>
  <si>
    <t>I-) Net Mali Varlık Ediniminden Kaynaklanan Nakit Akışları</t>
  </si>
  <si>
    <t xml:space="preserve">       Menkul Kıymet ve Varlıklardan Kaynaklanan Nakit Akışları</t>
  </si>
  <si>
    <t xml:space="preserve">       Kurum Alacaklarından Kaynaklanan Nakit Akışları</t>
  </si>
  <si>
    <t xml:space="preserve">       Diğer Varlık Edinimlerinden Kaynaklanan Nakit Akışları</t>
  </si>
  <si>
    <t xml:space="preserve">       Mali Borçlanmadan Kaynaklanan Nakit Akışları</t>
  </si>
  <si>
    <t xml:space="preserve">            Para Piyasası Nakit İşlemleri Borçları</t>
  </si>
  <si>
    <t xml:space="preserve">            Kamu İdarelerine Mali Borçlar </t>
  </si>
  <si>
    <t xml:space="preserve">            Tahviller</t>
  </si>
  <si>
    <t xml:space="preserve">            Bonolar</t>
  </si>
  <si>
    <t xml:space="preserve">            Diğer İç Mali Borçlar</t>
  </si>
  <si>
    <t xml:space="preserve">            Dış Mali Borçlar</t>
  </si>
  <si>
    <t xml:space="preserve">       Diğer Yükümlülüklerden Kaynaklanan Nakit Akışları</t>
  </si>
  <si>
    <t>K-) Finansman Faaliyetlerinden Kaynaklanan Net Nakit Akışları (J-I)</t>
  </si>
  <si>
    <t xml:space="preserve">       L-) NAKİT STOĞUNDAKİ NET DEĞİŞİM (H+K)</t>
  </si>
  <si>
    <t xml:space="preserve">       İSTATİSTİKSEL HATA (L-M)</t>
  </si>
  <si>
    <t xml:space="preserve">       M-) HAZIR DEĞERLER NAKİT DEĞİŞİMİ   </t>
  </si>
  <si>
    <t xml:space="preserve">        Kasa </t>
  </si>
  <si>
    <t xml:space="preserve">        Alınan Çekler </t>
  </si>
  <si>
    <t xml:space="preserve">        Banka </t>
  </si>
  <si>
    <t xml:space="preserve">        Proje Özel Hesabı</t>
  </si>
  <si>
    <t xml:space="preserve">        Diğer Hazır Değerler </t>
  </si>
  <si>
    <t xml:space="preserve">        Banka Kredi Kartlarından Alacaklar </t>
  </si>
  <si>
    <t>Hazır değerler grubunda yer alan hesaplar kur farklarında yaşanan değişimler sonucu …. TL olumlu/olumsuz etkilenmiştir.</t>
  </si>
  <si>
    <t>OSMANİYE KORKUT ATA ÜNİVERSİTESİ 2017 YILI NAKİT AKIŞ TABLOSU</t>
  </si>
  <si>
    <t xml:space="preserve">        Verilen Çekler ve Gönderme Emirleri </t>
  </si>
  <si>
    <t xml:space="preserve">        Döviz </t>
  </si>
  <si>
    <t xml:space="preserve">        Döviz Gönderme Emirleri </t>
  </si>
  <si>
    <t xml:space="preserve">        Elçilik ve Konsolosluklar Nezdindeki Paralar </t>
  </si>
  <si>
    <t xml:space="preserve">Hazır değerler nakit değişimi 2017 yılı için; dönem başı 7.900.985,28 TL, </t>
  </si>
  <si>
    <t>dönem sonu 4.328.943,32 TL olup yıl içindeki nakit değişimi 3.572.042,00TL tutarında azalmıştır.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</si>
</sst>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162"/>
      <scheme val="minor"/>
    </font>
    <font>
      <b/>
      <sz val="18"/>
      <name val="Calibri"/>
      <family val="2"/>
      <charset val="162"/>
    </font>
    <font>
      <sz val="11"/>
      <name val="Calibri"/>
      <family val="2"/>
      <charset val="162"/>
    </font>
    <font>
      <b/>
      <sz val="12"/>
      <color indexed="9"/>
      <name val="Calibri"/>
      <family val="2"/>
      <charset val="162"/>
    </font>
    <font>
      <sz val="12"/>
      <name val="Calibri"/>
      <family val="2"/>
    </font>
    <font>
      <b/>
      <sz val="12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/>
    <xf numFmtId="0" fontId="4" fillId="3" borderId="7" xfId="0" applyFont="1" applyFill="1" applyBorder="1"/>
    <xf numFmtId="0" fontId="4" fillId="3" borderId="0" xfId="0" applyFont="1" applyFill="1" applyBorder="1"/>
    <xf numFmtId="0" fontId="4" fillId="3" borderId="8" xfId="0" applyFont="1" applyFill="1" applyBorder="1"/>
    <xf numFmtId="0" fontId="5" fillId="4" borderId="6" xfId="0" applyFont="1" applyFill="1" applyBorder="1"/>
    <xf numFmtId="164" fontId="5" fillId="4" borderId="7" xfId="0" applyNumberFormat="1" applyFont="1" applyFill="1" applyBorder="1"/>
    <xf numFmtId="164" fontId="5" fillId="4" borderId="0" xfId="0" applyNumberFormat="1" applyFont="1" applyFill="1" applyBorder="1"/>
    <xf numFmtId="164" fontId="5" fillId="4" borderId="8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64" fontId="4" fillId="0" borderId="0" xfId="0" applyNumberFormat="1" applyFont="1" applyBorder="1"/>
    <xf numFmtId="164" fontId="4" fillId="0" borderId="8" xfId="0" applyNumberFormat="1" applyFont="1" applyBorder="1"/>
    <xf numFmtId="164" fontId="4" fillId="3" borderId="7" xfId="0" applyNumberFormat="1" applyFont="1" applyFill="1" applyBorder="1"/>
    <xf numFmtId="164" fontId="4" fillId="3" borderId="0" xfId="0" applyNumberFormat="1" applyFont="1" applyFill="1" applyBorder="1"/>
    <xf numFmtId="164" fontId="4" fillId="3" borderId="8" xfId="0" applyNumberFormat="1" applyFont="1" applyFill="1" applyBorder="1"/>
    <xf numFmtId="164" fontId="4" fillId="0" borderId="9" xfId="0" applyNumberFormat="1" applyFont="1" applyBorder="1"/>
    <xf numFmtId="0" fontId="5" fillId="4" borderId="2" xfId="0" applyFont="1" applyFill="1" applyBorder="1"/>
    <xf numFmtId="164" fontId="5" fillId="4" borderId="3" xfId="0" applyNumberFormat="1" applyFont="1" applyFill="1" applyBorder="1"/>
    <xf numFmtId="164" fontId="5" fillId="4" borderId="4" xfId="0" applyNumberFormat="1" applyFont="1" applyFill="1" applyBorder="1"/>
    <xf numFmtId="0" fontId="4" fillId="0" borderId="10" xfId="0" applyFont="1" applyBorder="1"/>
    <xf numFmtId="164" fontId="4" fillId="0" borderId="1" xfId="0" applyNumberFormat="1" applyFont="1" applyBorder="1"/>
    <xf numFmtId="164" fontId="5" fillId="4" borderId="11" xfId="0" applyNumberFormat="1" applyFont="1" applyFill="1" applyBorder="1"/>
    <xf numFmtId="4" fontId="0" fillId="0" borderId="11" xfId="0" applyNumberFormat="1" applyBorder="1"/>
    <xf numFmtId="0" fontId="2" fillId="0" borderId="12" xfId="0" applyFont="1" applyBorder="1"/>
    <xf numFmtId="0" fontId="2" fillId="0" borderId="11" xfId="0" applyFont="1" applyBorder="1"/>
    <xf numFmtId="0" fontId="2" fillId="0" borderId="0" xfId="0" applyFont="1" applyAlignment="1">
      <alignment wrapText="1"/>
    </xf>
    <xf numFmtId="0" fontId="6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workbookViewId="0">
      <selection activeCell="A19" sqref="A19"/>
    </sheetView>
  </sheetViews>
  <sheetFormatPr defaultRowHeight="15" x14ac:dyDescent="0.25"/>
  <cols>
    <col min="1" max="1" width="83.85546875" style="2" customWidth="1"/>
    <col min="2" max="3" width="31.85546875" style="2" hidden="1" customWidth="1"/>
    <col min="4" max="4" width="31.85546875" style="2" bestFit="1" customWidth="1"/>
    <col min="5" max="5" width="65.140625" bestFit="1" customWidth="1"/>
    <col min="6" max="6" width="12.7109375" style="1" bestFit="1" customWidth="1"/>
    <col min="7" max="256" width="9.140625" style="2"/>
    <col min="257" max="257" width="72.85546875" style="2" bestFit="1" customWidth="1"/>
    <col min="258" max="259" width="0" style="2" hidden="1" customWidth="1"/>
    <col min="260" max="260" width="31.85546875" style="2" bestFit="1" customWidth="1"/>
    <col min="261" max="261" width="65.140625" style="2" bestFit="1" customWidth="1"/>
    <col min="262" max="262" width="12.7109375" style="2" bestFit="1" customWidth="1"/>
    <col min="263" max="512" width="9.140625" style="2"/>
    <col min="513" max="513" width="72.85546875" style="2" bestFit="1" customWidth="1"/>
    <col min="514" max="515" width="0" style="2" hidden="1" customWidth="1"/>
    <col min="516" max="516" width="31.85546875" style="2" bestFit="1" customWidth="1"/>
    <col min="517" max="517" width="65.140625" style="2" bestFit="1" customWidth="1"/>
    <col min="518" max="518" width="12.7109375" style="2" bestFit="1" customWidth="1"/>
    <col min="519" max="768" width="9.140625" style="2"/>
    <col min="769" max="769" width="72.85546875" style="2" bestFit="1" customWidth="1"/>
    <col min="770" max="771" width="0" style="2" hidden="1" customWidth="1"/>
    <col min="772" max="772" width="31.85546875" style="2" bestFit="1" customWidth="1"/>
    <col min="773" max="773" width="65.140625" style="2" bestFit="1" customWidth="1"/>
    <col min="774" max="774" width="12.7109375" style="2" bestFit="1" customWidth="1"/>
    <col min="775" max="1024" width="9.140625" style="2"/>
    <col min="1025" max="1025" width="72.85546875" style="2" bestFit="1" customWidth="1"/>
    <col min="1026" max="1027" width="0" style="2" hidden="1" customWidth="1"/>
    <col min="1028" max="1028" width="31.85546875" style="2" bestFit="1" customWidth="1"/>
    <col min="1029" max="1029" width="65.140625" style="2" bestFit="1" customWidth="1"/>
    <col min="1030" max="1030" width="12.7109375" style="2" bestFit="1" customWidth="1"/>
    <col min="1031" max="1280" width="9.140625" style="2"/>
    <col min="1281" max="1281" width="72.85546875" style="2" bestFit="1" customWidth="1"/>
    <col min="1282" max="1283" width="0" style="2" hidden="1" customWidth="1"/>
    <col min="1284" max="1284" width="31.85546875" style="2" bestFit="1" customWidth="1"/>
    <col min="1285" max="1285" width="65.140625" style="2" bestFit="1" customWidth="1"/>
    <col min="1286" max="1286" width="12.7109375" style="2" bestFit="1" customWidth="1"/>
    <col min="1287" max="1536" width="9.140625" style="2"/>
    <col min="1537" max="1537" width="72.85546875" style="2" bestFit="1" customWidth="1"/>
    <col min="1538" max="1539" width="0" style="2" hidden="1" customWidth="1"/>
    <col min="1540" max="1540" width="31.85546875" style="2" bestFit="1" customWidth="1"/>
    <col min="1541" max="1541" width="65.140625" style="2" bestFit="1" customWidth="1"/>
    <col min="1542" max="1542" width="12.7109375" style="2" bestFit="1" customWidth="1"/>
    <col min="1543" max="1792" width="9.140625" style="2"/>
    <col min="1793" max="1793" width="72.85546875" style="2" bestFit="1" customWidth="1"/>
    <col min="1794" max="1795" width="0" style="2" hidden="1" customWidth="1"/>
    <col min="1796" max="1796" width="31.85546875" style="2" bestFit="1" customWidth="1"/>
    <col min="1797" max="1797" width="65.140625" style="2" bestFit="1" customWidth="1"/>
    <col min="1798" max="1798" width="12.7109375" style="2" bestFit="1" customWidth="1"/>
    <col min="1799" max="2048" width="9.140625" style="2"/>
    <col min="2049" max="2049" width="72.85546875" style="2" bestFit="1" customWidth="1"/>
    <col min="2050" max="2051" width="0" style="2" hidden="1" customWidth="1"/>
    <col min="2052" max="2052" width="31.85546875" style="2" bestFit="1" customWidth="1"/>
    <col min="2053" max="2053" width="65.140625" style="2" bestFit="1" customWidth="1"/>
    <col min="2054" max="2054" width="12.7109375" style="2" bestFit="1" customWidth="1"/>
    <col min="2055" max="2304" width="9.140625" style="2"/>
    <col min="2305" max="2305" width="72.85546875" style="2" bestFit="1" customWidth="1"/>
    <col min="2306" max="2307" width="0" style="2" hidden="1" customWidth="1"/>
    <col min="2308" max="2308" width="31.85546875" style="2" bestFit="1" customWidth="1"/>
    <col min="2309" max="2309" width="65.140625" style="2" bestFit="1" customWidth="1"/>
    <col min="2310" max="2310" width="12.7109375" style="2" bestFit="1" customWidth="1"/>
    <col min="2311" max="2560" width="9.140625" style="2"/>
    <col min="2561" max="2561" width="72.85546875" style="2" bestFit="1" customWidth="1"/>
    <col min="2562" max="2563" width="0" style="2" hidden="1" customWidth="1"/>
    <col min="2564" max="2564" width="31.85546875" style="2" bestFit="1" customWidth="1"/>
    <col min="2565" max="2565" width="65.140625" style="2" bestFit="1" customWidth="1"/>
    <col min="2566" max="2566" width="12.7109375" style="2" bestFit="1" customWidth="1"/>
    <col min="2567" max="2816" width="9.140625" style="2"/>
    <col min="2817" max="2817" width="72.85546875" style="2" bestFit="1" customWidth="1"/>
    <col min="2818" max="2819" width="0" style="2" hidden="1" customWidth="1"/>
    <col min="2820" max="2820" width="31.85546875" style="2" bestFit="1" customWidth="1"/>
    <col min="2821" max="2821" width="65.140625" style="2" bestFit="1" customWidth="1"/>
    <col min="2822" max="2822" width="12.7109375" style="2" bestFit="1" customWidth="1"/>
    <col min="2823" max="3072" width="9.140625" style="2"/>
    <col min="3073" max="3073" width="72.85546875" style="2" bestFit="1" customWidth="1"/>
    <col min="3074" max="3075" width="0" style="2" hidden="1" customWidth="1"/>
    <col min="3076" max="3076" width="31.85546875" style="2" bestFit="1" customWidth="1"/>
    <col min="3077" max="3077" width="65.140625" style="2" bestFit="1" customWidth="1"/>
    <col min="3078" max="3078" width="12.7109375" style="2" bestFit="1" customWidth="1"/>
    <col min="3079" max="3328" width="9.140625" style="2"/>
    <col min="3329" max="3329" width="72.85546875" style="2" bestFit="1" customWidth="1"/>
    <col min="3330" max="3331" width="0" style="2" hidden="1" customWidth="1"/>
    <col min="3332" max="3332" width="31.85546875" style="2" bestFit="1" customWidth="1"/>
    <col min="3333" max="3333" width="65.140625" style="2" bestFit="1" customWidth="1"/>
    <col min="3334" max="3334" width="12.7109375" style="2" bestFit="1" customWidth="1"/>
    <col min="3335" max="3584" width="9.140625" style="2"/>
    <col min="3585" max="3585" width="72.85546875" style="2" bestFit="1" customWidth="1"/>
    <col min="3586" max="3587" width="0" style="2" hidden="1" customWidth="1"/>
    <col min="3588" max="3588" width="31.85546875" style="2" bestFit="1" customWidth="1"/>
    <col min="3589" max="3589" width="65.140625" style="2" bestFit="1" customWidth="1"/>
    <col min="3590" max="3590" width="12.7109375" style="2" bestFit="1" customWidth="1"/>
    <col min="3591" max="3840" width="9.140625" style="2"/>
    <col min="3841" max="3841" width="72.85546875" style="2" bestFit="1" customWidth="1"/>
    <col min="3842" max="3843" width="0" style="2" hidden="1" customWidth="1"/>
    <col min="3844" max="3844" width="31.85546875" style="2" bestFit="1" customWidth="1"/>
    <col min="3845" max="3845" width="65.140625" style="2" bestFit="1" customWidth="1"/>
    <col min="3846" max="3846" width="12.7109375" style="2" bestFit="1" customWidth="1"/>
    <col min="3847" max="4096" width="9.140625" style="2"/>
    <col min="4097" max="4097" width="72.85546875" style="2" bestFit="1" customWidth="1"/>
    <col min="4098" max="4099" width="0" style="2" hidden="1" customWidth="1"/>
    <col min="4100" max="4100" width="31.85546875" style="2" bestFit="1" customWidth="1"/>
    <col min="4101" max="4101" width="65.140625" style="2" bestFit="1" customWidth="1"/>
    <col min="4102" max="4102" width="12.7109375" style="2" bestFit="1" customWidth="1"/>
    <col min="4103" max="4352" width="9.140625" style="2"/>
    <col min="4353" max="4353" width="72.85546875" style="2" bestFit="1" customWidth="1"/>
    <col min="4354" max="4355" width="0" style="2" hidden="1" customWidth="1"/>
    <col min="4356" max="4356" width="31.85546875" style="2" bestFit="1" customWidth="1"/>
    <col min="4357" max="4357" width="65.140625" style="2" bestFit="1" customWidth="1"/>
    <col min="4358" max="4358" width="12.7109375" style="2" bestFit="1" customWidth="1"/>
    <col min="4359" max="4608" width="9.140625" style="2"/>
    <col min="4609" max="4609" width="72.85546875" style="2" bestFit="1" customWidth="1"/>
    <col min="4610" max="4611" width="0" style="2" hidden="1" customWidth="1"/>
    <col min="4612" max="4612" width="31.85546875" style="2" bestFit="1" customWidth="1"/>
    <col min="4613" max="4613" width="65.140625" style="2" bestFit="1" customWidth="1"/>
    <col min="4614" max="4614" width="12.7109375" style="2" bestFit="1" customWidth="1"/>
    <col min="4615" max="4864" width="9.140625" style="2"/>
    <col min="4865" max="4865" width="72.85546875" style="2" bestFit="1" customWidth="1"/>
    <col min="4866" max="4867" width="0" style="2" hidden="1" customWidth="1"/>
    <col min="4868" max="4868" width="31.85546875" style="2" bestFit="1" customWidth="1"/>
    <col min="4869" max="4869" width="65.140625" style="2" bestFit="1" customWidth="1"/>
    <col min="4870" max="4870" width="12.7109375" style="2" bestFit="1" customWidth="1"/>
    <col min="4871" max="5120" width="9.140625" style="2"/>
    <col min="5121" max="5121" width="72.85546875" style="2" bestFit="1" customWidth="1"/>
    <col min="5122" max="5123" width="0" style="2" hidden="1" customWidth="1"/>
    <col min="5124" max="5124" width="31.85546875" style="2" bestFit="1" customWidth="1"/>
    <col min="5125" max="5125" width="65.140625" style="2" bestFit="1" customWidth="1"/>
    <col min="5126" max="5126" width="12.7109375" style="2" bestFit="1" customWidth="1"/>
    <col min="5127" max="5376" width="9.140625" style="2"/>
    <col min="5377" max="5377" width="72.85546875" style="2" bestFit="1" customWidth="1"/>
    <col min="5378" max="5379" width="0" style="2" hidden="1" customWidth="1"/>
    <col min="5380" max="5380" width="31.85546875" style="2" bestFit="1" customWidth="1"/>
    <col min="5381" max="5381" width="65.140625" style="2" bestFit="1" customWidth="1"/>
    <col min="5382" max="5382" width="12.7109375" style="2" bestFit="1" customWidth="1"/>
    <col min="5383" max="5632" width="9.140625" style="2"/>
    <col min="5633" max="5633" width="72.85546875" style="2" bestFit="1" customWidth="1"/>
    <col min="5634" max="5635" width="0" style="2" hidden="1" customWidth="1"/>
    <col min="5636" max="5636" width="31.85546875" style="2" bestFit="1" customWidth="1"/>
    <col min="5637" max="5637" width="65.140625" style="2" bestFit="1" customWidth="1"/>
    <col min="5638" max="5638" width="12.7109375" style="2" bestFit="1" customWidth="1"/>
    <col min="5639" max="5888" width="9.140625" style="2"/>
    <col min="5889" max="5889" width="72.85546875" style="2" bestFit="1" customWidth="1"/>
    <col min="5890" max="5891" width="0" style="2" hidden="1" customWidth="1"/>
    <col min="5892" max="5892" width="31.85546875" style="2" bestFit="1" customWidth="1"/>
    <col min="5893" max="5893" width="65.140625" style="2" bestFit="1" customWidth="1"/>
    <col min="5894" max="5894" width="12.7109375" style="2" bestFit="1" customWidth="1"/>
    <col min="5895" max="6144" width="9.140625" style="2"/>
    <col min="6145" max="6145" width="72.85546875" style="2" bestFit="1" customWidth="1"/>
    <col min="6146" max="6147" width="0" style="2" hidden="1" customWidth="1"/>
    <col min="6148" max="6148" width="31.85546875" style="2" bestFit="1" customWidth="1"/>
    <col min="6149" max="6149" width="65.140625" style="2" bestFit="1" customWidth="1"/>
    <col min="6150" max="6150" width="12.7109375" style="2" bestFit="1" customWidth="1"/>
    <col min="6151" max="6400" width="9.140625" style="2"/>
    <col min="6401" max="6401" width="72.85546875" style="2" bestFit="1" customWidth="1"/>
    <col min="6402" max="6403" width="0" style="2" hidden="1" customWidth="1"/>
    <col min="6404" max="6404" width="31.85546875" style="2" bestFit="1" customWidth="1"/>
    <col min="6405" max="6405" width="65.140625" style="2" bestFit="1" customWidth="1"/>
    <col min="6406" max="6406" width="12.7109375" style="2" bestFit="1" customWidth="1"/>
    <col min="6407" max="6656" width="9.140625" style="2"/>
    <col min="6657" max="6657" width="72.85546875" style="2" bestFit="1" customWidth="1"/>
    <col min="6658" max="6659" width="0" style="2" hidden="1" customWidth="1"/>
    <col min="6660" max="6660" width="31.85546875" style="2" bestFit="1" customWidth="1"/>
    <col min="6661" max="6661" width="65.140625" style="2" bestFit="1" customWidth="1"/>
    <col min="6662" max="6662" width="12.7109375" style="2" bestFit="1" customWidth="1"/>
    <col min="6663" max="6912" width="9.140625" style="2"/>
    <col min="6913" max="6913" width="72.85546875" style="2" bestFit="1" customWidth="1"/>
    <col min="6914" max="6915" width="0" style="2" hidden="1" customWidth="1"/>
    <col min="6916" max="6916" width="31.85546875" style="2" bestFit="1" customWidth="1"/>
    <col min="6917" max="6917" width="65.140625" style="2" bestFit="1" customWidth="1"/>
    <col min="6918" max="6918" width="12.7109375" style="2" bestFit="1" customWidth="1"/>
    <col min="6919" max="7168" width="9.140625" style="2"/>
    <col min="7169" max="7169" width="72.85546875" style="2" bestFit="1" customWidth="1"/>
    <col min="7170" max="7171" width="0" style="2" hidden="1" customWidth="1"/>
    <col min="7172" max="7172" width="31.85546875" style="2" bestFit="1" customWidth="1"/>
    <col min="7173" max="7173" width="65.140625" style="2" bestFit="1" customWidth="1"/>
    <col min="7174" max="7174" width="12.7109375" style="2" bestFit="1" customWidth="1"/>
    <col min="7175" max="7424" width="9.140625" style="2"/>
    <col min="7425" max="7425" width="72.85546875" style="2" bestFit="1" customWidth="1"/>
    <col min="7426" max="7427" width="0" style="2" hidden="1" customWidth="1"/>
    <col min="7428" max="7428" width="31.85546875" style="2" bestFit="1" customWidth="1"/>
    <col min="7429" max="7429" width="65.140625" style="2" bestFit="1" customWidth="1"/>
    <col min="7430" max="7430" width="12.7109375" style="2" bestFit="1" customWidth="1"/>
    <col min="7431" max="7680" width="9.140625" style="2"/>
    <col min="7681" max="7681" width="72.85546875" style="2" bestFit="1" customWidth="1"/>
    <col min="7682" max="7683" width="0" style="2" hidden="1" customWidth="1"/>
    <col min="7684" max="7684" width="31.85546875" style="2" bestFit="1" customWidth="1"/>
    <col min="7685" max="7685" width="65.140625" style="2" bestFit="1" customWidth="1"/>
    <col min="7686" max="7686" width="12.7109375" style="2" bestFit="1" customWidth="1"/>
    <col min="7687" max="7936" width="9.140625" style="2"/>
    <col min="7937" max="7937" width="72.85546875" style="2" bestFit="1" customWidth="1"/>
    <col min="7938" max="7939" width="0" style="2" hidden="1" customWidth="1"/>
    <col min="7940" max="7940" width="31.85546875" style="2" bestFit="1" customWidth="1"/>
    <col min="7941" max="7941" width="65.140625" style="2" bestFit="1" customWidth="1"/>
    <col min="7942" max="7942" width="12.7109375" style="2" bestFit="1" customWidth="1"/>
    <col min="7943" max="8192" width="9.140625" style="2"/>
    <col min="8193" max="8193" width="72.85546875" style="2" bestFit="1" customWidth="1"/>
    <col min="8194" max="8195" width="0" style="2" hidden="1" customWidth="1"/>
    <col min="8196" max="8196" width="31.85546875" style="2" bestFit="1" customWidth="1"/>
    <col min="8197" max="8197" width="65.140625" style="2" bestFit="1" customWidth="1"/>
    <col min="8198" max="8198" width="12.7109375" style="2" bestFit="1" customWidth="1"/>
    <col min="8199" max="8448" width="9.140625" style="2"/>
    <col min="8449" max="8449" width="72.85546875" style="2" bestFit="1" customWidth="1"/>
    <col min="8450" max="8451" width="0" style="2" hidden="1" customWidth="1"/>
    <col min="8452" max="8452" width="31.85546875" style="2" bestFit="1" customWidth="1"/>
    <col min="8453" max="8453" width="65.140625" style="2" bestFit="1" customWidth="1"/>
    <col min="8454" max="8454" width="12.7109375" style="2" bestFit="1" customWidth="1"/>
    <col min="8455" max="8704" width="9.140625" style="2"/>
    <col min="8705" max="8705" width="72.85546875" style="2" bestFit="1" customWidth="1"/>
    <col min="8706" max="8707" width="0" style="2" hidden="1" customWidth="1"/>
    <col min="8708" max="8708" width="31.85546875" style="2" bestFit="1" customWidth="1"/>
    <col min="8709" max="8709" width="65.140625" style="2" bestFit="1" customWidth="1"/>
    <col min="8710" max="8710" width="12.7109375" style="2" bestFit="1" customWidth="1"/>
    <col min="8711" max="8960" width="9.140625" style="2"/>
    <col min="8961" max="8961" width="72.85546875" style="2" bestFit="1" customWidth="1"/>
    <col min="8962" max="8963" width="0" style="2" hidden="1" customWidth="1"/>
    <col min="8964" max="8964" width="31.85546875" style="2" bestFit="1" customWidth="1"/>
    <col min="8965" max="8965" width="65.140625" style="2" bestFit="1" customWidth="1"/>
    <col min="8966" max="8966" width="12.7109375" style="2" bestFit="1" customWidth="1"/>
    <col min="8967" max="9216" width="9.140625" style="2"/>
    <col min="9217" max="9217" width="72.85546875" style="2" bestFit="1" customWidth="1"/>
    <col min="9218" max="9219" width="0" style="2" hidden="1" customWidth="1"/>
    <col min="9220" max="9220" width="31.85546875" style="2" bestFit="1" customWidth="1"/>
    <col min="9221" max="9221" width="65.140625" style="2" bestFit="1" customWidth="1"/>
    <col min="9222" max="9222" width="12.7109375" style="2" bestFit="1" customWidth="1"/>
    <col min="9223" max="9472" width="9.140625" style="2"/>
    <col min="9473" max="9473" width="72.85546875" style="2" bestFit="1" customWidth="1"/>
    <col min="9474" max="9475" width="0" style="2" hidden="1" customWidth="1"/>
    <col min="9476" max="9476" width="31.85546875" style="2" bestFit="1" customWidth="1"/>
    <col min="9477" max="9477" width="65.140625" style="2" bestFit="1" customWidth="1"/>
    <col min="9478" max="9478" width="12.7109375" style="2" bestFit="1" customWidth="1"/>
    <col min="9479" max="9728" width="9.140625" style="2"/>
    <col min="9729" max="9729" width="72.85546875" style="2" bestFit="1" customWidth="1"/>
    <col min="9730" max="9731" width="0" style="2" hidden="1" customWidth="1"/>
    <col min="9732" max="9732" width="31.85546875" style="2" bestFit="1" customWidth="1"/>
    <col min="9733" max="9733" width="65.140625" style="2" bestFit="1" customWidth="1"/>
    <col min="9734" max="9734" width="12.7109375" style="2" bestFit="1" customWidth="1"/>
    <col min="9735" max="9984" width="9.140625" style="2"/>
    <col min="9985" max="9985" width="72.85546875" style="2" bestFit="1" customWidth="1"/>
    <col min="9986" max="9987" width="0" style="2" hidden="1" customWidth="1"/>
    <col min="9988" max="9988" width="31.85546875" style="2" bestFit="1" customWidth="1"/>
    <col min="9989" max="9989" width="65.140625" style="2" bestFit="1" customWidth="1"/>
    <col min="9990" max="9990" width="12.7109375" style="2" bestFit="1" customWidth="1"/>
    <col min="9991" max="10240" width="9.140625" style="2"/>
    <col min="10241" max="10241" width="72.85546875" style="2" bestFit="1" customWidth="1"/>
    <col min="10242" max="10243" width="0" style="2" hidden="1" customWidth="1"/>
    <col min="10244" max="10244" width="31.85546875" style="2" bestFit="1" customWidth="1"/>
    <col min="10245" max="10245" width="65.140625" style="2" bestFit="1" customWidth="1"/>
    <col min="10246" max="10246" width="12.7109375" style="2" bestFit="1" customWidth="1"/>
    <col min="10247" max="10496" width="9.140625" style="2"/>
    <col min="10497" max="10497" width="72.85546875" style="2" bestFit="1" customWidth="1"/>
    <col min="10498" max="10499" width="0" style="2" hidden="1" customWidth="1"/>
    <col min="10500" max="10500" width="31.85546875" style="2" bestFit="1" customWidth="1"/>
    <col min="10501" max="10501" width="65.140625" style="2" bestFit="1" customWidth="1"/>
    <col min="10502" max="10502" width="12.7109375" style="2" bestFit="1" customWidth="1"/>
    <col min="10503" max="10752" width="9.140625" style="2"/>
    <col min="10753" max="10753" width="72.85546875" style="2" bestFit="1" customWidth="1"/>
    <col min="10754" max="10755" width="0" style="2" hidden="1" customWidth="1"/>
    <col min="10756" max="10756" width="31.85546875" style="2" bestFit="1" customWidth="1"/>
    <col min="10757" max="10757" width="65.140625" style="2" bestFit="1" customWidth="1"/>
    <col min="10758" max="10758" width="12.7109375" style="2" bestFit="1" customWidth="1"/>
    <col min="10759" max="11008" width="9.140625" style="2"/>
    <col min="11009" max="11009" width="72.85546875" style="2" bestFit="1" customWidth="1"/>
    <col min="11010" max="11011" width="0" style="2" hidden="1" customWidth="1"/>
    <col min="11012" max="11012" width="31.85546875" style="2" bestFit="1" customWidth="1"/>
    <col min="11013" max="11013" width="65.140625" style="2" bestFit="1" customWidth="1"/>
    <col min="11014" max="11014" width="12.7109375" style="2" bestFit="1" customWidth="1"/>
    <col min="11015" max="11264" width="9.140625" style="2"/>
    <col min="11265" max="11265" width="72.85546875" style="2" bestFit="1" customWidth="1"/>
    <col min="11266" max="11267" width="0" style="2" hidden="1" customWidth="1"/>
    <col min="11268" max="11268" width="31.85546875" style="2" bestFit="1" customWidth="1"/>
    <col min="11269" max="11269" width="65.140625" style="2" bestFit="1" customWidth="1"/>
    <col min="11270" max="11270" width="12.7109375" style="2" bestFit="1" customWidth="1"/>
    <col min="11271" max="11520" width="9.140625" style="2"/>
    <col min="11521" max="11521" width="72.85546875" style="2" bestFit="1" customWidth="1"/>
    <col min="11522" max="11523" width="0" style="2" hidden="1" customWidth="1"/>
    <col min="11524" max="11524" width="31.85546875" style="2" bestFit="1" customWidth="1"/>
    <col min="11525" max="11525" width="65.140625" style="2" bestFit="1" customWidth="1"/>
    <col min="11526" max="11526" width="12.7109375" style="2" bestFit="1" customWidth="1"/>
    <col min="11527" max="11776" width="9.140625" style="2"/>
    <col min="11777" max="11777" width="72.85546875" style="2" bestFit="1" customWidth="1"/>
    <col min="11778" max="11779" width="0" style="2" hidden="1" customWidth="1"/>
    <col min="11780" max="11780" width="31.85546875" style="2" bestFit="1" customWidth="1"/>
    <col min="11781" max="11781" width="65.140625" style="2" bestFit="1" customWidth="1"/>
    <col min="11782" max="11782" width="12.7109375" style="2" bestFit="1" customWidth="1"/>
    <col min="11783" max="12032" width="9.140625" style="2"/>
    <col min="12033" max="12033" width="72.85546875" style="2" bestFit="1" customWidth="1"/>
    <col min="12034" max="12035" width="0" style="2" hidden="1" customWidth="1"/>
    <col min="12036" max="12036" width="31.85546875" style="2" bestFit="1" customWidth="1"/>
    <col min="12037" max="12037" width="65.140625" style="2" bestFit="1" customWidth="1"/>
    <col min="12038" max="12038" width="12.7109375" style="2" bestFit="1" customWidth="1"/>
    <col min="12039" max="12288" width="9.140625" style="2"/>
    <col min="12289" max="12289" width="72.85546875" style="2" bestFit="1" customWidth="1"/>
    <col min="12290" max="12291" width="0" style="2" hidden="1" customWidth="1"/>
    <col min="12292" max="12292" width="31.85546875" style="2" bestFit="1" customWidth="1"/>
    <col min="12293" max="12293" width="65.140625" style="2" bestFit="1" customWidth="1"/>
    <col min="12294" max="12294" width="12.7109375" style="2" bestFit="1" customWidth="1"/>
    <col min="12295" max="12544" width="9.140625" style="2"/>
    <col min="12545" max="12545" width="72.85546875" style="2" bestFit="1" customWidth="1"/>
    <col min="12546" max="12547" width="0" style="2" hidden="1" customWidth="1"/>
    <col min="12548" max="12548" width="31.85546875" style="2" bestFit="1" customWidth="1"/>
    <col min="12549" max="12549" width="65.140625" style="2" bestFit="1" customWidth="1"/>
    <col min="12550" max="12550" width="12.7109375" style="2" bestFit="1" customWidth="1"/>
    <col min="12551" max="12800" width="9.140625" style="2"/>
    <col min="12801" max="12801" width="72.85546875" style="2" bestFit="1" customWidth="1"/>
    <col min="12802" max="12803" width="0" style="2" hidden="1" customWidth="1"/>
    <col min="12804" max="12804" width="31.85546875" style="2" bestFit="1" customWidth="1"/>
    <col min="12805" max="12805" width="65.140625" style="2" bestFit="1" customWidth="1"/>
    <col min="12806" max="12806" width="12.7109375" style="2" bestFit="1" customWidth="1"/>
    <col min="12807" max="13056" width="9.140625" style="2"/>
    <col min="13057" max="13057" width="72.85546875" style="2" bestFit="1" customWidth="1"/>
    <col min="13058" max="13059" width="0" style="2" hidden="1" customWidth="1"/>
    <col min="13060" max="13060" width="31.85546875" style="2" bestFit="1" customWidth="1"/>
    <col min="13061" max="13061" width="65.140625" style="2" bestFit="1" customWidth="1"/>
    <col min="13062" max="13062" width="12.7109375" style="2" bestFit="1" customWidth="1"/>
    <col min="13063" max="13312" width="9.140625" style="2"/>
    <col min="13313" max="13313" width="72.85546875" style="2" bestFit="1" customWidth="1"/>
    <col min="13314" max="13315" width="0" style="2" hidden="1" customWidth="1"/>
    <col min="13316" max="13316" width="31.85546875" style="2" bestFit="1" customWidth="1"/>
    <col min="13317" max="13317" width="65.140625" style="2" bestFit="1" customWidth="1"/>
    <col min="13318" max="13318" width="12.7109375" style="2" bestFit="1" customWidth="1"/>
    <col min="13319" max="13568" width="9.140625" style="2"/>
    <col min="13569" max="13569" width="72.85546875" style="2" bestFit="1" customWidth="1"/>
    <col min="13570" max="13571" width="0" style="2" hidden="1" customWidth="1"/>
    <col min="13572" max="13572" width="31.85546875" style="2" bestFit="1" customWidth="1"/>
    <col min="13573" max="13573" width="65.140625" style="2" bestFit="1" customWidth="1"/>
    <col min="13574" max="13574" width="12.7109375" style="2" bestFit="1" customWidth="1"/>
    <col min="13575" max="13824" width="9.140625" style="2"/>
    <col min="13825" max="13825" width="72.85546875" style="2" bestFit="1" customWidth="1"/>
    <col min="13826" max="13827" width="0" style="2" hidden="1" customWidth="1"/>
    <col min="13828" max="13828" width="31.85546875" style="2" bestFit="1" customWidth="1"/>
    <col min="13829" max="13829" width="65.140625" style="2" bestFit="1" customWidth="1"/>
    <col min="13830" max="13830" width="12.7109375" style="2" bestFit="1" customWidth="1"/>
    <col min="13831" max="14080" width="9.140625" style="2"/>
    <col min="14081" max="14081" width="72.85546875" style="2" bestFit="1" customWidth="1"/>
    <col min="14082" max="14083" width="0" style="2" hidden="1" customWidth="1"/>
    <col min="14084" max="14084" width="31.85546875" style="2" bestFit="1" customWidth="1"/>
    <col min="14085" max="14085" width="65.140625" style="2" bestFit="1" customWidth="1"/>
    <col min="14086" max="14086" width="12.7109375" style="2" bestFit="1" customWidth="1"/>
    <col min="14087" max="14336" width="9.140625" style="2"/>
    <col min="14337" max="14337" width="72.85546875" style="2" bestFit="1" customWidth="1"/>
    <col min="14338" max="14339" width="0" style="2" hidden="1" customWidth="1"/>
    <col min="14340" max="14340" width="31.85546875" style="2" bestFit="1" customWidth="1"/>
    <col min="14341" max="14341" width="65.140625" style="2" bestFit="1" customWidth="1"/>
    <col min="14342" max="14342" width="12.7109375" style="2" bestFit="1" customWidth="1"/>
    <col min="14343" max="14592" width="9.140625" style="2"/>
    <col min="14593" max="14593" width="72.85546875" style="2" bestFit="1" customWidth="1"/>
    <col min="14594" max="14595" width="0" style="2" hidden="1" customWidth="1"/>
    <col min="14596" max="14596" width="31.85546875" style="2" bestFit="1" customWidth="1"/>
    <col min="14597" max="14597" width="65.140625" style="2" bestFit="1" customWidth="1"/>
    <col min="14598" max="14598" width="12.7109375" style="2" bestFit="1" customWidth="1"/>
    <col min="14599" max="14848" width="9.140625" style="2"/>
    <col min="14849" max="14849" width="72.85546875" style="2" bestFit="1" customWidth="1"/>
    <col min="14850" max="14851" width="0" style="2" hidden="1" customWidth="1"/>
    <col min="14852" max="14852" width="31.85546875" style="2" bestFit="1" customWidth="1"/>
    <col min="14853" max="14853" width="65.140625" style="2" bestFit="1" customWidth="1"/>
    <col min="14854" max="14854" width="12.7109375" style="2" bestFit="1" customWidth="1"/>
    <col min="14855" max="15104" width="9.140625" style="2"/>
    <col min="15105" max="15105" width="72.85546875" style="2" bestFit="1" customWidth="1"/>
    <col min="15106" max="15107" width="0" style="2" hidden="1" customWidth="1"/>
    <col min="15108" max="15108" width="31.85546875" style="2" bestFit="1" customWidth="1"/>
    <col min="15109" max="15109" width="65.140625" style="2" bestFit="1" customWidth="1"/>
    <col min="15110" max="15110" width="12.7109375" style="2" bestFit="1" customWidth="1"/>
    <col min="15111" max="15360" width="9.140625" style="2"/>
    <col min="15361" max="15361" width="72.85546875" style="2" bestFit="1" customWidth="1"/>
    <col min="15362" max="15363" width="0" style="2" hidden="1" customWidth="1"/>
    <col min="15364" max="15364" width="31.85546875" style="2" bestFit="1" customWidth="1"/>
    <col min="15365" max="15365" width="65.140625" style="2" bestFit="1" customWidth="1"/>
    <col min="15366" max="15366" width="12.7109375" style="2" bestFit="1" customWidth="1"/>
    <col min="15367" max="15616" width="9.140625" style="2"/>
    <col min="15617" max="15617" width="72.85546875" style="2" bestFit="1" customWidth="1"/>
    <col min="15618" max="15619" width="0" style="2" hidden="1" customWidth="1"/>
    <col min="15620" max="15620" width="31.85546875" style="2" bestFit="1" customWidth="1"/>
    <col min="15621" max="15621" width="65.140625" style="2" bestFit="1" customWidth="1"/>
    <col min="15622" max="15622" width="12.7109375" style="2" bestFit="1" customWidth="1"/>
    <col min="15623" max="15872" width="9.140625" style="2"/>
    <col min="15873" max="15873" width="72.85546875" style="2" bestFit="1" customWidth="1"/>
    <col min="15874" max="15875" width="0" style="2" hidden="1" customWidth="1"/>
    <col min="15876" max="15876" width="31.85546875" style="2" bestFit="1" customWidth="1"/>
    <col min="15877" max="15877" width="65.140625" style="2" bestFit="1" customWidth="1"/>
    <col min="15878" max="15878" width="12.7109375" style="2" bestFit="1" customWidth="1"/>
    <col min="15879" max="16128" width="9.140625" style="2"/>
    <col min="16129" max="16129" width="72.85546875" style="2" bestFit="1" customWidth="1"/>
    <col min="16130" max="16131" width="0" style="2" hidden="1" customWidth="1"/>
    <col min="16132" max="16132" width="31.85546875" style="2" bestFit="1" customWidth="1"/>
    <col min="16133" max="16133" width="65.140625" style="2" bestFit="1" customWidth="1"/>
    <col min="16134" max="16134" width="12.7109375" style="2" bestFit="1" customWidth="1"/>
    <col min="16135" max="16384" width="9.140625" style="2"/>
  </cols>
  <sheetData>
    <row r="1" spans="1:6" ht="24" thickBot="1" x14ac:dyDescent="0.4">
      <c r="A1" s="34" t="s">
        <v>69</v>
      </c>
      <c r="B1" s="34"/>
      <c r="C1" s="34"/>
      <c r="D1" s="34"/>
      <c r="E1" s="2"/>
      <c r="F1" s="2"/>
    </row>
    <row r="2" spans="1:6" ht="15.75" x14ac:dyDescent="0.25">
      <c r="A2" s="3" t="s">
        <v>4</v>
      </c>
      <c r="B2" s="4" t="s">
        <v>5</v>
      </c>
      <c r="C2" s="5" t="s">
        <v>6</v>
      </c>
      <c r="D2" s="6" t="s">
        <v>6</v>
      </c>
      <c r="E2" s="2"/>
      <c r="F2" s="2"/>
    </row>
    <row r="3" spans="1:6" ht="15.75" x14ac:dyDescent="0.25">
      <c r="A3" s="7" t="s">
        <v>7</v>
      </c>
      <c r="B3" s="8"/>
      <c r="C3" s="9"/>
      <c r="D3" s="10"/>
      <c r="E3" s="2"/>
      <c r="F3" s="2"/>
    </row>
    <row r="4" spans="1:6" ht="15.75" x14ac:dyDescent="0.25">
      <c r="A4" s="11" t="s">
        <v>0</v>
      </c>
      <c r="B4" s="12">
        <f>SUM(B5:B9)</f>
        <v>0</v>
      </c>
      <c r="C4" s="13">
        <f>SUM(C5:C9)</f>
        <v>0</v>
      </c>
      <c r="D4" s="14">
        <f>SUM(D5:D9)</f>
        <v>87490369.019999996</v>
      </c>
      <c r="E4" s="2"/>
      <c r="F4" s="2"/>
    </row>
    <row r="5" spans="1:6" ht="15.75" x14ac:dyDescent="0.25">
      <c r="A5" s="15" t="s">
        <v>8</v>
      </c>
      <c r="B5" s="16"/>
      <c r="C5" s="17"/>
      <c r="D5" s="18">
        <v>0</v>
      </c>
      <c r="E5" s="2"/>
      <c r="F5" s="2"/>
    </row>
    <row r="6" spans="1:6" ht="15.75" x14ac:dyDescent="0.25">
      <c r="A6" s="15" t="s">
        <v>9</v>
      </c>
      <c r="B6" s="16"/>
      <c r="C6" s="17"/>
      <c r="D6" s="18">
        <v>5149734.13</v>
      </c>
      <c r="E6" s="2"/>
      <c r="F6" s="2"/>
    </row>
    <row r="7" spans="1:6" ht="15.75" x14ac:dyDescent="0.25">
      <c r="A7" s="15" t="s">
        <v>10</v>
      </c>
      <c r="B7" s="16"/>
      <c r="C7" s="17"/>
      <c r="D7" s="18">
        <v>79996735.909999996</v>
      </c>
      <c r="E7" s="2"/>
      <c r="F7" s="2"/>
    </row>
    <row r="8" spans="1:6" ht="15.75" x14ac:dyDescent="0.25">
      <c r="A8" s="15" t="s">
        <v>11</v>
      </c>
      <c r="B8" s="16"/>
      <c r="C8" s="17"/>
      <c r="D8" s="18">
        <v>2343898.98</v>
      </c>
      <c r="E8" s="2"/>
      <c r="F8" s="2"/>
    </row>
    <row r="9" spans="1:6" ht="15.75" x14ac:dyDescent="0.25">
      <c r="A9" s="15" t="s">
        <v>12</v>
      </c>
      <c r="B9" s="16"/>
      <c r="C9" s="17"/>
      <c r="D9" s="18">
        <v>0</v>
      </c>
      <c r="E9" s="2"/>
      <c r="F9" s="2"/>
    </row>
    <row r="10" spans="1:6" ht="15.75" x14ac:dyDescent="0.25">
      <c r="A10" s="11" t="s">
        <v>1</v>
      </c>
      <c r="B10" s="12">
        <f>SUM(B11:B18)</f>
        <v>0</v>
      </c>
      <c r="C10" s="13">
        <f>SUM(C11:C18)</f>
        <v>0</v>
      </c>
      <c r="D10" s="14">
        <f>SUM(D11:D18)</f>
        <v>58833340.919999994</v>
      </c>
      <c r="E10" s="2"/>
      <c r="F10" s="2"/>
    </row>
    <row r="11" spans="1:6" ht="15.75" x14ac:dyDescent="0.25">
      <c r="A11" s="15" t="s">
        <v>13</v>
      </c>
      <c r="B11" s="16"/>
      <c r="C11" s="17"/>
      <c r="D11" s="18">
        <v>39494999.759999998</v>
      </c>
      <c r="E11" s="2"/>
      <c r="F11" s="2"/>
    </row>
    <row r="12" spans="1:6" ht="15.75" x14ac:dyDescent="0.25">
      <c r="A12" s="15" t="s">
        <v>14</v>
      </c>
      <c r="B12" s="16"/>
      <c r="C12" s="17"/>
      <c r="D12" s="18">
        <v>5413997.9199999999</v>
      </c>
      <c r="E12" s="2"/>
      <c r="F12" s="2"/>
    </row>
    <row r="13" spans="1:6" ht="15.75" x14ac:dyDescent="0.25">
      <c r="A13" s="15" t="s">
        <v>15</v>
      </c>
      <c r="B13" s="16"/>
      <c r="C13" s="17"/>
      <c r="D13" s="18">
        <v>11251617.57</v>
      </c>
      <c r="E13" s="2"/>
      <c r="F13" s="2"/>
    </row>
    <row r="14" spans="1:6" ht="15.75" x14ac:dyDescent="0.25">
      <c r="A14" s="15" t="s">
        <v>16</v>
      </c>
      <c r="B14" s="16"/>
      <c r="C14" s="17"/>
      <c r="D14" s="18">
        <v>0</v>
      </c>
      <c r="E14" s="2"/>
      <c r="F14" s="2"/>
    </row>
    <row r="15" spans="1:6" ht="15.75" x14ac:dyDescent="0.25">
      <c r="A15" s="15" t="s">
        <v>17</v>
      </c>
      <c r="B15" s="16"/>
      <c r="C15" s="17"/>
      <c r="D15" s="18">
        <v>1648212.4</v>
      </c>
      <c r="E15" s="2"/>
      <c r="F15" s="2"/>
    </row>
    <row r="16" spans="1:6" ht="15.75" x14ac:dyDescent="0.25">
      <c r="A16" s="15" t="s">
        <v>18</v>
      </c>
      <c r="B16" s="16"/>
      <c r="C16" s="17"/>
      <c r="D16" s="18">
        <v>0</v>
      </c>
      <c r="E16" s="2"/>
      <c r="F16" s="2"/>
    </row>
    <row r="17" spans="1:6" ht="15.75" x14ac:dyDescent="0.25">
      <c r="A17" s="15" t="s">
        <v>19</v>
      </c>
      <c r="B17" s="16"/>
      <c r="C17" s="17"/>
      <c r="D17" s="18">
        <v>1024344.36</v>
      </c>
      <c r="E17" s="2"/>
      <c r="F17" s="2"/>
    </row>
    <row r="18" spans="1:6" ht="15.75" x14ac:dyDescent="0.25">
      <c r="A18" s="15" t="s">
        <v>20</v>
      </c>
      <c r="B18" s="16"/>
      <c r="C18" s="17"/>
      <c r="D18" s="1">
        <v>168.91</v>
      </c>
      <c r="E18" s="2"/>
      <c r="F18" s="2"/>
    </row>
    <row r="19" spans="1:6" ht="15.75" x14ac:dyDescent="0.25">
      <c r="A19" s="11" t="s">
        <v>21</v>
      </c>
      <c r="B19" s="12"/>
      <c r="C19" s="13"/>
      <c r="D19" s="1">
        <v>246231.5</v>
      </c>
      <c r="E19" s="2"/>
      <c r="F19" s="2"/>
    </row>
    <row r="20" spans="1:6" ht="15.75" x14ac:dyDescent="0.25">
      <c r="A20" s="11" t="s">
        <v>2</v>
      </c>
      <c r="B20" s="12">
        <f>B4-B10-B19</f>
        <v>0</v>
      </c>
      <c r="C20" s="12">
        <f>C4-C10-C19</f>
        <v>0</v>
      </c>
      <c r="D20" s="14">
        <v>28410796.600000001</v>
      </c>
      <c r="E20" s="2"/>
      <c r="F20" s="2"/>
    </row>
    <row r="21" spans="1:6" ht="15.75" x14ac:dyDescent="0.25">
      <c r="A21" s="7" t="s">
        <v>22</v>
      </c>
      <c r="B21" s="19"/>
      <c r="C21" s="20"/>
      <c r="D21" s="21">
        <v>0</v>
      </c>
      <c r="E21" s="2"/>
      <c r="F21" s="2"/>
    </row>
    <row r="22" spans="1:6" ht="15.75" x14ac:dyDescent="0.25">
      <c r="A22" s="11" t="s">
        <v>23</v>
      </c>
      <c r="B22" s="12">
        <f>SUM(B23,B24,B36,B35)</f>
        <v>0</v>
      </c>
      <c r="C22" s="12">
        <f>SUM(C23,C24,C36,C35)</f>
        <v>0</v>
      </c>
      <c r="D22" s="14">
        <v>1320744.55</v>
      </c>
      <c r="E22" s="2"/>
      <c r="F22" s="2"/>
    </row>
    <row r="23" spans="1:6" ht="15.75" x14ac:dyDescent="0.25">
      <c r="A23" s="15" t="s">
        <v>24</v>
      </c>
      <c r="B23" s="16"/>
      <c r="C23" s="17"/>
      <c r="D23" s="1">
        <v>432915.24</v>
      </c>
      <c r="E23" s="2"/>
      <c r="F23" s="2"/>
    </row>
    <row r="24" spans="1:6" ht="15.75" x14ac:dyDescent="0.25">
      <c r="A24" s="7" t="s">
        <v>25</v>
      </c>
      <c r="B24" s="19">
        <f>SUM(B25:B34)</f>
        <v>0</v>
      </c>
      <c r="C24" s="20">
        <f>SUM(C25:C34)</f>
        <v>0</v>
      </c>
      <c r="D24" s="21"/>
      <c r="E24" s="2"/>
      <c r="F24" s="2"/>
    </row>
    <row r="25" spans="1:6" ht="15.75" x14ac:dyDescent="0.25">
      <c r="A25" s="15" t="s">
        <v>26</v>
      </c>
      <c r="B25" s="16"/>
      <c r="C25" s="17"/>
      <c r="D25" s="18">
        <v>0</v>
      </c>
      <c r="E25" s="2"/>
      <c r="F25" s="2"/>
    </row>
    <row r="26" spans="1:6" ht="15.75" x14ac:dyDescent="0.25">
      <c r="A26" s="15" t="s">
        <v>27</v>
      </c>
      <c r="B26" s="16"/>
      <c r="C26" s="17"/>
      <c r="D26" s="18">
        <v>0</v>
      </c>
      <c r="E26" s="2"/>
      <c r="F26" s="2"/>
    </row>
    <row r="27" spans="1:6" ht="15.75" x14ac:dyDescent="0.25">
      <c r="A27" s="15" t="s">
        <v>28</v>
      </c>
      <c r="B27" s="16"/>
      <c r="C27" s="17"/>
      <c r="D27" s="18">
        <v>-1204029.53</v>
      </c>
      <c r="E27" s="2"/>
      <c r="F27" s="2"/>
    </row>
    <row r="28" spans="1:6" ht="15.75" x14ac:dyDescent="0.25">
      <c r="A28" s="15" t="s">
        <v>29</v>
      </c>
      <c r="B28" s="16"/>
      <c r="C28" s="17"/>
      <c r="D28" s="18">
        <v>584668.91</v>
      </c>
      <c r="E28" s="2"/>
      <c r="F28" s="2"/>
    </row>
    <row r="29" spans="1:6" ht="15.75" x14ac:dyDescent="0.25">
      <c r="A29" s="15" t="s">
        <v>30</v>
      </c>
      <c r="B29" s="16"/>
      <c r="C29" s="17"/>
      <c r="D29" s="18">
        <v>-1.23</v>
      </c>
      <c r="E29" s="2"/>
      <c r="F29" s="2"/>
    </row>
    <row r="30" spans="1:6" ht="15.75" x14ac:dyDescent="0.25">
      <c r="A30" s="15" t="s">
        <v>31</v>
      </c>
      <c r="B30" s="16"/>
      <c r="C30" s="17"/>
      <c r="D30" s="18">
        <v>1507191.16</v>
      </c>
      <c r="E30" s="2"/>
      <c r="F30" s="2"/>
    </row>
    <row r="31" spans="1:6" ht="15.75" x14ac:dyDescent="0.25">
      <c r="A31" s="15" t="s">
        <v>32</v>
      </c>
      <c r="B31" s="16"/>
      <c r="C31" s="17"/>
      <c r="D31" s="18">
        <v>0</v>
      </c>
      <c r="E31" s="2"/>
      <c r="F31" s="2"/>
    </row>
    <row r="32" spans="1:6" ht="15.75" x14ac:dyDescent="0.25">
      <c r="A32" s="15" t="s">
        <v>33</v>
      </c>
      <c r="B32" s="16"/>
      <c r="C32" s="17"/>
      <c r="D32" s="18">
        <v>0</v>
      </c>
      <c r="E32" s="2"/>
      <c r="F32" s="2"/>
    </row>
    <row r="33" spans="1:6" ht="15.75" x14ac:dyDescent="0.25">
      <c r="A33" s="15" t="s">
        <v>34</v>
      </c>
      <c r="B33" s="16"/>
      <c r="C33" s="17"/>
      <c r="D33" s="18">
        <v>0</v>
      </c>
      <c r="E33" s="2"/>
      <c r="F33" s="2"/>
    </row>
    <row r="34" spans="1:6" ht="15.75" x14ac:dyDescent="0.25">
      <c r="A34" s="15" t="s">
        <v>35</v>
      </c>
      <c r="B34" s="16"/>
      <c r="C34" s="17"/>
      <c r="D34" s="18">
        <v>0</v>
      </c>
      <c r="E34" s="2"/>
      <c r="F34" s="2"/>
    </row>
    <row r="35" spans="1:6" ht="15.75" x14ac:dyDescent="0.25">
      <c r="A35" s="15" t="s">
        <v>36</v>
      </c>
      <c r="B35" s="16"/>
      <c r="C35" s="17"/>
      <c r="D35" s="18">
        <v>0</v>
      </c>
      <c r="E35" s="2"/>
      <c r="F35" s="2"/>
    </row>
    <row r="36" spans="1:6" ht="15.75" x14ac:dyDescent="0.25">
      <c r="A36" s="15" t="s">
        <v>37</v>
      </c>
      <c r="B36" s="16"/>
      <c r="C36" s="17"/>
      <c r="D36" s="18">
        <v>0</v>
      </c>
      <c r="E36" s="2"/>
      <c r="F36" s="2"/>
    </row>
    <row r="37" spans="1:6" ht="15.75" x14ac:dyDescent="0.25">
      <c r="A37" s="11" t="s">
        <v>38</v>
      </c>
      <c r="B37" s="12">
        <f>SUM(B38,B39,B50,B51)</f>
        <v>0</v>
      </c>
      <c r="C37" s="12">
        <f>SUM(C38,C39,C50,C51)</f>
        <v>0</v>
      </c>
      <c r="D37" s="14">
        <f>SUM(D38,D39,D50,D51)</f>
        <v>3606675.47</v>
      </c>
      <c r="E37" s="2"/>
      <c r="F37" s="2"/>
    </row>
    <row r="38" spans="1:6" ht="15.75" x14ac:dyDescent="0.25">
      <c r="A38" s="15" t="s">
        <v>39</v>
      </c>
      <c r="B38" s="16"/>
      <c r="C38" s="17"/>
      <c r="D38" s="18">
        <v>3606675.47</v>
      </c>
      <c r="E38" s="2"/>
      <c r="F38" s="2"/>
    </row>
    <row r="39" spans="1:6" ht="15.75" x14ac:dyDescent="0.25">
      <c r="A39" s="7" t="s">
        <v>40</v>
      </c>
      <c r="B39" s="19">
        <f>SUM(B40:B49)</f>
        <v>0</v>
      </c>
      <c r="C39" s="20">
        <f>SUM(C40:C49)</f>
        <v>0</v>
      </c>
      <c r="D39" s="21"/>
      <c r="E39" s="2"/>
      <c r="F39" s="2"/>
    </row>
    <row r="40" spans="1:6" ht="15.75" x14ac:dyDescent="0.25">
      <c r="A40" s="15" t="s">
        <v>26</v>
      </c>
      <c r="B40" s="16"/>
      <c r="C40" s="17"/>
      <c r="D40" s="1">
        <v>0</v>
      </c>
      <c r="E40" s="2"/>
      <c r="F40" s="2"/>
    </row>
    <row r="41" spans="1:6" ht="15.75" x14ac:dyDescent="0.25">
      <c r="A41" s="15" t="s">
        <v>27</v>
      </c>
      <c r="B41" s="16"/>
      <c r="C41" s="17"/>
      <c r="D41" s="1">
        <v>82759.94</v>
      </c>
      <c r="E41" s="2"/>
      <c r="F41" s="2"/>
    </row>
    <row r="42" spans="1:6" ht="15.75" x14ac:dyDescent="0.25">
      <c r="A42" s="15" t="s">
        <v>28</v>
      </c>
      <c r="B42" s="16"/>
      <c r="C42" s="17"/>
      <c r="D42" s="1">
        <v>1046059.05</v>
      </c>
      <c r="E42" s="2"/>
      <c r="F42" s="2"/>
    </row>
    <row r="43" spans="1:6" ht="15.75" x14ac:dyDescent="0.25">
      <c r="A43" s="15" t="s">
        <v>29</v>
      </c>
      <c r="B43" s="16"/>
      <c r="C43" s="17"/>
      <c r="D43" s="1">
        <v>2868123.64</v>
      </c>
      <c r="E43" s="2"/>
      <c r="F43" s="2"/>
    </row>
    <row r="44" spans="1:6" ht="15.75" x14ac:dyDescent="0.25">
      <c r="A44" s="15" t="s">
        <v>30</v>
      </c>
      <c r="B44" s="16"/>
      <c r="C44" s="17"/>
      <c r="D44" s="1">
        <v>808696.95</v>
      </c>
      <c r="E44" s="2"/>
      <c r="F44" s="2"/>
    </row>
    <row r="45" spans="1:6" ht="15.75" x14ac:dyDescent="0.25">
      <c r="A45" s="15" t="s">
        <v>31</v>
      </c>
      <c r="B45" s="16"/>
      <c r="C45" s="17"/>
      <c r="D45" s="1">
        <v>4717830.13</v>
      </c>
      <c r="E45" s="2"/>
      <c r="F45" s="2"/>
    </row>
    <row r="46" spans="1:6" ht="15.75" x14ac:dyDescent="0.25">
      <c r="A46" s="15" t="s">
        <v>32</v>
      </c>
      <c r="B46" s="16"/>
      <c r="C46" s="17"/>
      <c r="D46" s="1">
        <v>0</v>
      </c>
      <c r="E46" s="2"/>
      <c r="F46" s="2"/>
    </row>
    <row r="47" spans="1:6" ht="15.75" x14ac:dyDescent="0.25">
      <c r="A47" s="15" t="s">
        <v>33</v>
      </c>
      <c r="B47" s="16"/>
      <c r="C47" s="17"/>
      <c r="D47" s="1">
        <v>24012019.059999999</v>
      </c>
      <c r="E47" s="2"/>
      <c r="F47" s="2"/>
    </row>
    <row r="48" spans="1:6" ht="15.75" x14ac:dyDescent="0.25">
      <c r="A48" s="15" t="s">
        <v>34</v>
      </c>
      <c r="B48" s="16"/>
      <c r="C48" s="17"/>
      <c r="D48" s="1">
        <v>0</v>
      </c>
      <c r="E48" s="2"/>
      <c r="F48" s="2"/>
    </row>
    <row r="49" spans="1:6" ht="15.75" x14ac:dyDescent="0.25">
      <c r="A49" s="15" t="s">
        <v>35</v>
      </c>
      <c r="B49" s="16"/>
      <c r="C49" s="17"/>
      <c r="D49" s="1">
        <v>18372.599999999999</v>
      </c>
      <c r="E49" s="2"/>
      <c r="F49" s="2"/>
    </row>
    <row r="50" spans="1:6" ht="15.75" x14ac:dyDescent="0.25">
      <c r="A50" s="15" t="s">
        <v>41</v>
      </c>
      <c r="B50" s="16"/>
      <c r="C50" s="17"/>
      <c r="D50" s="1">
        <v>0</v>
      </c>
      <c r="E50" s="2"/>
      <c r="F50" s="2"/>
    </row>
    <row r="51" spans="1:6" ht="15.75" x14ac:dyDescent="0.25">
      <c r="A51" s="15" t="s">
        <v>42</v>
      </c>
      <c r="B51" s="16"/>
      <c r="C51" s="17"/>
      <c r="D51" s="1">
        <v>0</v>
      </c>
      <c r="E51" s="2"/>
      <c r="F51" s="2"/>
    </row>
    <row r="52" spans="1:6" ht="15.75" x14ac:dyDescent="0.25">
      <c r="A52" s="11" t="s">
        <v>43</v>
      </c>
      <c r="B52" s="12">
        <f>B22-B37</f>
        <v>0</v>
      </c>
      <c r="C52" s="13">
        <f>C22-C37</f>
        <v>0</v>
      </c>
      <c r="D52" s="14">
        <v>36644054.600000001</v>
      </c>
      <c r="E52" s="2"/>
      <c r="F52" s="2"/>
    </row>
    <row r="53" spans="1:6" ht="15.75" x14ac:dyDescent="0.25">
      <c r="A53" s="11" t="s">
        <v>44</v>
      </c>
      <c r="B53" s="12">
        <f>B20+B52</f>
        <v>0</v>
      </c>
      <c r="C53" s="13">
        <f>C20+C52</f>
        <v>0</v>
      </c>
      <c r="D53" s="14">
        <v>0</v>
      </c>
      <c r="E53" s="2"/>
      <c r="F53" s="2"/>
    </row>
    <row r="54" spans="1:6" ht="15.75" x14ac:dyDescent="0.25">
      <c r="A54" s="7" t="s">
        <v>45</v>
      </c>
      <c r="B54" s="19"/>
      <c r="C54" s="20"/>
      <c r="D54" s="21">
        <v>1125225.3600000001</v>
      </c>
      <c r="E54" s="2"/>
      <c r="F54" s="2"/>
    </row>
    <row r="55" spans="1:6" ht="15.75" x14ac:dyDescent="0.25">
      <c r="A55" s="11" t="s">
        <v>46</v>
      </c>
      <c r="B55" s="12">
        <f>SUM(B56:B58)</f>
        <v>0</v>
      </c>
      <c r="C55" s="13">
        <f>SUM(C56:C58)</f>
        <v>0</v>
      </c>
      <c r="D55" s="14">
        <f>SUM(D56:D58)</f>
        <v>1125225.3600000001</v>
      </c>
      <c r="E55" s="2"/>
      <c r="F55" s="2"/>
    </row>
    <row r="56" spans="1:6" ht="15.75" x14ac:dyDescent="0.25">
      <c r="A56" s="15" t="s">
        <v>47</v>
      </c>
      <c r="B56" s="16"/>
      <c r="C56" s="17"/>
      <c r="D56" s="18">
        <v>0</v>
      </c>
      <c r="E56" s="2"/>
      <c r="F56" s="2"/>
    </row>
    <row r="57" spans="1:6" ht="15.75" x14ac:dyDescent="0.25">
      <c r="A57" s="15" t="s">
        <v>48</v>
      </c>
      <c r="B57" s="16"/>
      <c r="C57" s="17"/>
      <c r="D57" s="18">
        <v>0</v>
      </c>
      <c r="E57" s="2"/>
      <c r="F57" s="2"/>
    </row>
    <row r="58" spans="1:6" ht="15.75" x14ac:dyDescent="0.25">
      <c r="A58" s="15" t="s">
        <v>49</v>
      </c>
      <c r="B58" s="16"/>
      <c r="C58" s="17"/>
      <c r="D58" s="18">
        <v>1125225.3600000001</v>
      </c>
      <c r="E58" s="2"/>
      <c r="F58" s="2"/>
    </row>
    <row r="59" spans="1:6" ht="15.75" x14ac:dyDescent="0.25">
      <c r="A59" s="11" t="s">
        <v>3</v>
      </c>
      <c r="B59" s="12">
        <f>SUM(B60,B67)</f>
        <v>0</v>
      </c>
      <c r="C59" s="13">
        <f>SUM(C60,C67)</f>
        <v>0</v>
      </c>
      <c r="D59" s="14">
        <v>1125225.3600000001</v>
      </c>
      <c r="E59" s="2"/>
      <c r="F59" s="2"/>
    </row>
    <row r="60" spans="1:6" ht="15.75" x14ac:dyDescent="0.25">
      <c r="A60" s="7" t="s">
        <v>50</v>
      </c>
      <c r="B60" s="19">
        <f>SUM(B61:B66)</f>
        <v>0</v>
      </c>
      <c r="C60" s="20">
        <f>SUM(C61:C66)</f>
        <v>0</v>
      </c>
      <c r="D60" s="21">
        <f>SUM(D61:D66)</f>
        <v>0</v>
      </c>
      <c r="E60" s="2"/>
      <c r="F60" s="2"/>
    </row>
    <row r="61" spans="1:6" ht="15.75" x14ac:dyDescent="0.25">
      <c r="A61" s="15" t="s">
        <v>51</v>
      </c>
      <c r="B61" s="16"/>
      <c r="C61" s="17"/>
      <c r="D61" s="18">
        <v>0</v>
      </c>
      <c r="E61" s="2"/>
      <c r="F61" s="2"/>
    </row>
    <row r="62" spans="1:6" ht="15.75" x14ac:dyDescent="0.25">
      <c r="A62" s="15" t="s">
        <v>52</v>
      </c>
      <c r="B62" s="16"/>
      <c r="C62" s="17"/>
      <c r="D62" s="18">
        <v>0</v>
      </c>
      <c r="E62" s="2"/>
      <c r="F62" s="2"/>
    </row>
    <row r="63" spans="1:6" ht="15.75" x14ac:dyDescent="0.25">
      <c r="A63" s="15" t="s">
        <v>53</v>
      </c>
      <c r="B63" s="16"/>
      <c r="C63" s="17"/>
      <c r="D63" s="18">
        <v>0</v>
      </c>
      <c r="E63" s="2"/>
      <c r="F63" s="2"/>
    </row>
    <row r="64" spans="1:6" ht="15.75" x14ac:dyDescent="0.25">
      <c r="A64" s="15" t="s">
        <v>54</v>
      </c>
      <c r="B64" s="16"/>
      <c r="C64" s="17"/>
      <c r="D64" s="18">
        <v>0</v>
      </c>
      <c r="E64" s="2"/>
      <c r="F64" s="2"/>
    </row>
    <row r="65" spans="1:6" ht="15.75" x14ac:dyDescent="0.25">
      <c r="A65" s="15" t="s">
        <v>55</v>
      </c>
      <c r="B65" s="16"/>
      <c r="C65" s="17"/>
      <c r="D65" s="18">
        <v>0</v>
      </c>
      <c r="F65" s="2"/>
    </row>
    <row r="66" spans="1:6" ht="15.75" x14ac:dyDescent="0.25">
      <c r="A66" s="15" t="s">
        <v>56</v>
      </c>
      <c r="B66" s="16"/>
      <c r="C66" s="17"/>
      <c r="D66" s="18">
        <v>0</v>
      </c>
      <c r="F66" s="2"/>
    </row>
    <row r="67" spans="1:6" ht="15.75" x14ac:dyDescent="0.25">
      <c r="A67" s="15" t="s">
        <v>57</v>
      </c>
      <c r="B67" s="16"/>
      <c r="C67" s="17"/>
      <c r="D67" s="1">
        <v>3478198.5</v>
      </c>
      <c r="F67" s="2"/>
    </row>
    <row r="68" spans="1:6" ht="15.75" x14ac:dyDescent="0.25">
      <c r="A68" s="11" t="s">
        <v>58</v>
      </c>
      <c r="B68" s="12">
        <f>B59-B55</f>
        <v>0</v>
      </c>
      <c r="C68" s="13">
        <f>C59-C55</f>
        <v>0</v>
      </c>
      <c r="D68" s="14">
        <v>37769279.960000001</v>
      </c>
      <c r="F68" s="2"/>
    </row>
    <row r="69" spans="1:6" ht="15.75" x14ac:dyDescent="0.25">
      <c r="A69" s="11" t="s">
        <v>59</v>
      </c>
      <c r="B69" s="12">
        <f>B53+B68</f>
        <v>0</v>
      </c>
      <c r="C69" s="13">
        <f>C53+C68</f>
        <v>0</v>
      </c>
      <c r="D69" s="14"/>
      <c r="F69" s="2"/>
    </row>
    <row r="70" spans="1:6" ht="16.5" thickBot="1" x14ac:dyDescent="0.3">
      <c r="A70" s="15" t="s">
        <v>60</v>
      </c>
      <c r="B70" s="22">
        <f>B69-B71</f>
        <v>0</v>
      </c>
      <c r="C70" s="17">
        <f>C69-C71</f>
        <v>0</v>
      </c>
      <c r="D70" s="18">
        <v>0</v>
      </c>
      <c r="E70" s="1"/>
      <c r="F70" s="2"/>
    </row>
    <row r="71" spans="1:6" ht="15.75" x14ac:dyDescent="0.25">
      <c r="A71" s="23" t="s">
        <v>61</v>
      </c>
      <c r="B71" s="24">
        <f>SUM(B72:B81)</f>
        <v>0</v>
      </c>
      <c r="C71" s="25">
        <f>SUM(C72:C81)</f>
        <v>0</v>
      </c>
      <c r="D71" s="28">
        <v>-3572041.96</v>
      </c>
      <c r="F71" s="2"/>
    </row>
    <row r="72" spans="1:6" ht="15.75" x14ac:dyDescent="0.25">
      <c r="A72" s="15" t="s">
        <v>62</v>
      </c>
      <c r="B72" s="16"/>
      <c r="C72" s="17"/>
      <c r="D72" s="29">
        <v>0</v>
      </c>
      <c r="F72" s="2"/>
    </row>
    <row r="73" spans="1:6" ht="15.75" x14ac:dyDescent="0.25">
      <c r="A73" s="15" t="s">
        <v>63</v>
      </c>
      <c r="B73" s="16"/>
      <c r="C73" s="17"/>
      <c r="D73" s="29">
        <v>0</v>
      </c>
      <c r="F73" s="2"/>
    </row>
    <row r="74" spans="1:6" ht="15.75" x14ac:dyDescent="0.25">
      <c r="A74" s="15" t="s">
        <v>64</v>
      </c>
      <c r="B74" s="16"/>
      <c r="C74" s="17"/>
      <c r="D74" s="29">
        <v>-3632948.82</v>
      </c>
      <c r="F74" s="2"/>
    </row>
    <row r="75" spans="1:6" ht="15.75" x14ac:dyDescent="0.25">
      <c r="A75" s="15" t="s">
        <v>70</v>
      </c>
      <c r="B75" s="16"/>
      <c r="C75" s="17"/>
      <c r="D75" s="29">
        <v>0</v>
      </c>
      <c r="F75" s="2"/>
    </row>
    <row r="76" spans="1:6" ht="15.75" x14ac:dyDescent="0.25">
      <c r="A76" s="15" t="s">
        <v>65</v>
      </c>
      <c r="B76" s="16"/>
      <c r="C76" s="17"/>
      <c r="D76" s="29">
        <v>60906.86</v>
      </c>
      <c r="F76" s="2"/>
    </row>
    <row r="77" spans="1:6" ht="15.75" x14ac:dyDescent="0.25">
      <c r="A77" s="15" t="s">
        <v>71</v>
      </c>
      <c r="B77" s="16"/>
      <c r="C77" s="17"/>
      <c r="D77" s="29">
        <v>0</v>
      </c>
      <c r="F77" s="2"/>
    </row>
    <row r="78" spans="1:6" ht="15.75" x14ac:dyDescent="0.25">
      <c r="A78" s="15" t="s">
        <v>72</v>
      </c>
      <c r="B78" s="16"/>
      <c r="C78" s="17"/>
      <c r="D78" s="29">
        <v>0</v>
      </c>
      <c r="F78" s="2"/>
    </row>
    <row r="79" spans="1:6" ht="15.75" x14ac:dyDescent="0.25">
      <c r="A79" s="15" t="s">
        <v>73</v>
      </c>
      <c r="B79" s="16"/>
      <c r="C79" s="17"/>
      <c r="D79" s="29">
        <v>0</v>
      </c>
      <c r="F79" s="2"/>
    </row>
    <row r="80" spans="1:6" ht="15.75" x14ac:dyDescent="0.25">
      <c r="A80" s="15" t="s">
        <v>66</v>
      </c>
      <c r="B80" s="16"/>
      <c r="C80" s="17"/>
      <c r="D80" s="29">
        <v>0</v>
      </c>
      <c r="F80" s="2"/>
    </row>
    <row r="81" spans="1:6" ht="16.5" thickBot="1" x14ac:dyDescent="0.3">
      <c r="A81" s="26" t="s">
        <v>67</v>
      </c>
      <c r="B81" s="22"/>
      <c r="C81" s="27"/>
      <c r="D81" s="29">
        <v>0</v>
      </c>
      <c r="F81" s="2"/>
    </row>
    <row r="82" spans="1:6" x14ac:dyDescent="0.25">
      <c r="A82" s="30"/>
      <c r="B82" s="30"/>
      <c r="C82" s="30"/>
      <c r="D82" s="31"/>
      <c r="F82" s="2"/>
    </row>
    <row r="83" spans="1:6" x14ac:dyDescent="0.25">
      <c r="A83" s="2" t="s">
        <v>74</v>
      </c>
      <c r="D83" s="32"/>
      <c r="F83" s="2"/>
    </row>
    <row r="84" spans="1:6" x14ac:dyDescent="0.25">
      <c r="A84" s="2" t="s">
        <v>75</v>
      </c>
      <c r="D84" s="32"/>
      <c r="F84" s="2"/>
    </row>
    <row r="85" spans="1:6" x14ac:dyDescent="0.25">
      <c r="A85" s="2" t="s">
        <v>68</v>
      </c>
      <c r="F85" s="2"/>
    </row>
    <row r="86" spans="1:6" x14ac:dyDescent="0.25">
      <c r="F86" s="2"/>
    </row>
    <row r="87" spans="1:6" x14ac:dyDescent="0.25">
      <c r="E87" s="33"/>
      <c r="F87" s="2"/>
    </row>
    <row r="88" spans="1:6" x14ac:dyDescent="0.25">
      <c r="F88" s="2"/>
    </row>
    <row r="89" spans="1:6" x14ac:dyDescent="0.25">
      <c r="F89" s="2"/>
    </row>
    <row r="90" spans="1:6" x14ac:dyDescent="0.25">
      <c r="F90" s="2"/>
    </row>
    <row r="91" spans="1:6" x14ac:dyDescent="0.25">
      <c r="F91" s="2"/>
    </row>
    <row r="92" spans="1:6" x14ac:dyDescent="0.25">
      <c r="E92" s="33"/>
      <c r="F92" s="2"/>
    </row>
    <row r="93" spans="1:6" x14ac:dyDescent="0.25">
      <c r="F93" s="2"/>
    </row>
    <row r="94" spans="1:6" x14ac:dyDescent="0.25">
      <c r="F94" s="2"/>
    </row>
    <row r="95" spans="1:6" x14ac:dyDescent="0.25">
      <c r="F95" s="2"/>
    </row>
    <row r="96" spans="1:6" x14ac:dyDescent="0.25">
      <c r="F96" s="2"/>
    </row>
    <row r="97" spans="5:5" s="2" customFormat="1" x14ac:dyDescent="0.25">
      <c r="E97"/>
    </row>
    <row r="98" spans="5:5" s="2" customFormat="1" x14ac:dyDescent="0.25">
      <c r="E98"/>
    </row>
    <row r="99" spans="5:5" s="2" customFormat="1" x14ac:dyDescent="0.25">
      <c r="E99"/>
    </row>
    <row r="100" spans="5:5" s="2" customFormat="1" x14ac:dyDescent="0.25">
      <c r="E100"/>
    </row>
    <row r="101" spans="5:5" s="2" customFormat="1" x14ac:dyDescent="0.25">
      <c r="E101"/>
    </row>
    <row r="102" spans="5:5" s="2" customFormat="1" x14ac:dyDescent="0.25">
      <c r="E102" s="33"/>
    </row>
    <row r="103" spans="5:5" s="2" customFormat="1" x14ac:dyDescent="0.25">
      <c r="E103"/>
    </row>
    <row r="104" spans="5:5" s="2" customFormat="1" x14ac:dyDescent="0.25">
      <c r="E104"/>
    </row>
    <row r="105" spans="5:5" s="2" customFormat="1" x14ac:dyDescent="0.25">
      <c r="E105"/>
    </row>
    <row r="106" spans="5:5" s="2" customFormat="1" x14ac:dyDescent="0.25">
      <c r="E106"/>
    </row>
    <row r="107" spans="5:5" s="2" customFormat="1" x14ac:dyDescent="0.25">
      <c r="E107"/>
    </row>
    <row r="108" spans="5:5" s="2" customFormat="1" x14ac:dyDescent="0.25">
      <c r="E108"/>
    </row>
    <row r="109" spans="5:5" s="2" customFormat="1" x14ac:dyDescent="0.25">
      <c r="E109"/>
    </row>
    <row r="110" spans="5:5" s="2" customFormat="1" x14ac:dyDescent="0.25">
      <c r="E110"/>
    </row>
    <row r="111" spans="5:5" s="2" customFormat="1" x14ac:dyDescent="0.25">
      <c r="E111"/>
    </row>
    <row r="112" spans="5:5" s="2" customFormat="1" x14ac:dyDescent="0.25">
      <c r="E112"/>
    </row>
    <row r="113" spans="5:5" s="2" customFormat="1" x14ac:dyDescent="0.25">
      <c r="E113"/>
    </row>
    <row r="114" spans="5:5" s="2" customFormat="1" x14ac:dyDescent="0.25">
      <c r="E114"/>
    </row>
    <row r="115" spans="5:5" s="2" customFormat="1" x14ac:dyDescent="0.25">
      <c r="E115"/>
    </row>
    <row r="116" spans="5:5" s="2" customFormat="1" x14ac:dyDescent="0.25">
      <c r="E116" s="33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OKÜ 2017 Yılı Nakit Akış Tablo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Müzeyyen AKÇA</dc:creator>
  <cp:lastModifiedBy>Windows Kullanıcısı</cp:lastModifiedBy>
  <cp:lastPrinted>2018-05-28T06:41:23Z</cp:lastPrinted>
  <dcterms:created xsi:type="dcterms:W3CDTF">2018-05-14T12:00:39Z</dcterms:created>
  <dcterms:modified xsi:type="dcterms:W3CDTF">2020-05-11T08:58:07Z</dcterms:modified>
</cp:coreProperties>
</file>